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45" yWindow="5820" windowWidth="25965" windowHeight="5700" activeTab="3"/>
  </bookViews>
  <sheets>
    <sheet name="第五次普查数据" sheetId="1" r:id="rId1"/>
    <sheet name="第六次普查数据" sheetId="2" r:id="rId2"/>
    <sheet name="透视分析" sheetId="5" r:id="rId3"/>
    <sheet name="比较数据" sheetId="3" r:id="rId4"/>
    <sheet name="统计数据" sheetId="4" r:id="rId5"/>
  </sheets>
  <calcPr calcId="144525"/>
  <pivotCaches>
    <pivotCache cacheId="0" r:id="rId6"/>
  </pivotCaches>
</workbook>
</file>

<file path=xl/calcChain.xml><?xml version="1.0" encoding="utf-8"?>
<calcChain xmlns="http://schemas.openxmlformats.org/spreadsheetml/2006/main">
  <c r="D3" i="4" l="1"/>
  <c r="C3" i="4"/>
  <c r="G34" i="3"/>
  <c r="G28" i="3"/>
  <c r="G7" i="3"/>
  <c r="G5" i="3"/>
  <c r="G15" i="3"/>
  <c r="G27" i="3"/>
  <c r="G22" i="3"/>
  <c r="G4" i="3"/>
  <c r="G31" i="3"/>
  <c r="G12" i="3"/>
  <c r="G20" i="3"/>
  <c r="G29" i="3"/>
  <c r="G18" i="3"/>
  <c r="G26" i="3"/>
  <c r="G14" i="3"/>
  <c r="G9" i="3"/>
  <c r="G2" i="3"/>
  <c r="G25" i="3"/>
  <c r="G33" i="3"/>
  <c r="G3" i="3"/>
  <c r="G24" i="3"/>
  <c r="G11" i="3"/>
  <c r="G21" i="3"/>
  <c r="G16" i="3"/>
  <c r="G8" i="3"/>
  <c r="G19" i="3"/>
  <c r="G30" i="3"/>
  <c r="G23" i="3"/>
  <c r="G17" i="3"/>
  <c r="G13" i="3"/>
  <c r="G32" i="3"/>
  <c r="G10" i="3"/>
  <c r="F34" i="3"/>
  <c r="F28" i="3"/>
  <c r="F7" i="3"/>
  <c r="F5" i="3"/>
  <c r="F15" i="3"/>
  <c r="F27" i="3"/>
  <c r="F22" i="3"/>
  <c r="F4" i="3"/>
  <c r="F31" i="3"/>
  <c r="F12" i="3"/>
  <c r="F20" i="3"/>
  <c r="F29" i="3"/>
  <c r="F18" i="3"/>
  <c r="F26" i="3"/>
  <c r="F14" i="3"/>
  <c r="F9" i="3"/>
  <c r="F2" i="3"/>
  <c r="F25" i="3"/>
  <c r="F33" i="3"/>
  <c r="F3" i="3"/>
  <c r="F24" i="3"/>
  <c r="F11" i="3"/>
  <c r="F21" i="3"/>
  <c r="F16" i="3"/>
  <c r="F8" i="3"/>
  <c r="F19" i="3"/>
  <c r="F30" i="3"/>
  <c r="F23" i="3"/>
  <c r="F17" i="3"/>
  <c r="F13" i="3"/>
  <c r="F32" i="3"/>
  <c r="F10" i="3"/>
  <c r="G6" i="3"/>
  <c r="F6" i="3"/>
  <c r="D4" i="4" s="1"/>
</calcChain>
</file>

<file path=xl/sharedStrings.xml><?xml version="1.0" encoding="utf-8"?>
<sst xmlns="http://schemas.openxmlformats.org/spreadsheetml/2006/main" count="148" uniqueCount="64">
  <si>
    <t>地区</t>
  </si>
  <si>
    <t>2000年人口数（万人）</t>
  </si>
  <si>
    <t>2000年比重</t>
  </si>
  <si>
    <t>安徽省</t>
  </si>
  <si>
    <t>北京市</t>
  </si>
  <si>
    <t>福建省</t>
  </si>
  <si>
    <t>甘肃省</t>
  </si>
  <si>
    <t>广东省</t>
  </si>
  <si>
    <t>广西壮族自治区</t>
  </si>
  <si>
    <t>贵州省</t>
  </si>
  <si>
    <t>海南省</t>
  </si>
  <si>
    <t>河北省</t>
  </si>
  <si>
    <t>河南省</t>
  </si>
  <si>
    <t>黑龙江省</t>
  </si>
  <si>
    <t>湖北省</t>
  </si>
  <si>
    <t>湖南省</t>
  </si>
  <si>
    <t>吉林省</t>
  </si>
  <si>
    <t>江苏省</t>
  </si>
  <si>
    <t>江西省</t>
  </si>
  <si>
    <t>辽宁省</t>
  </si>
  <si>
    <t>难以确定常住地</t>
  </si>
  <si>
    <t>内蒙古自治区</t>
  </si>
  <si>
    <t>宁夏回族自治区</t>
  </si>
  <si>
    <t>青海省</t>
  </si>
  <si>
    <t>山东省</t>
  </si>
  <si>
    <t>山西省</t>
  </si>
  <si>
    <t>陕西省</t>
  </si>
  <si>
    <t>上海市</t>
  </si>
  <si>
    <t>四川省</t>
  </si>
  <si>
    <t>天津市</t>
  </si>
  <si>
    <t>西藏自治区</t>
  </si>
  <si>
    <t>新疆维吾尔自治区</t>
  </si>
  <si>
    <t>云南省</t>
  </si>
  <si>
    <t>浙江省</t>
  </si>
  <si>
    <t>中国人民解放军现役军人</t>
  </si>
  <si>
    <t>重庆市</t>
  </si>
  <si>
    <t>2010年人口数（万人）</t>
  </si>
  <si>
    <t>2010年比重</t>
  </si>
  <si>
    <t>地区</t>
    <phoneticPr fontId="4" type="noConversion"/>
  </si>
  <si>
    <t>人口增长数</t>
    <phoneticPr fontId="4" type="noConversion"/>
  </si>
  <si>
    <t>比重变化</t>
    <phoneticPr fontId="4" type="noConversion"/>
  </si>
  <si>
    <t>统计项目</t>
    <phoneticPr fontId="6" type="noConversion"/>
  </si>
  <si>
    <t>2000年</t>
    <phoneticPr fontId="6" type="noConversion"/>
  </si>
  <si>
    <t>2010年</t>
    <phoneticPr fontId="6" type="noConversion"/>
  </si>
  <si>
    <t>总人数(万人）</t>
    <phoneticPr fontId="6" type="noConversion"/>
  </si>
  <si>
    <t>总增长数(万人）</t>
    <phoneticPr fontId="6" type="noConversion"/>
  </si>
  <si>
    <t>-</t>
    <phoneticPr fontId="6" type="noConversion"/>
  </si>
  <si>
    <t>人口最多的地区</t>
    <phoneticPr fontId="6" type="noConversion"/>
  </si>
  <si>
    <t>人口最少的地区</t>
    <phoneticPr fontId="6" type="noConversion"/>
  </si>
  <si>
    <t>人口增长最多的地区</t>
    <phoneticPr fontId="6" type="noConversion"/>
  </si>
  <si>
    <t>-</t>
  </si>
  <si>
    <t>人口增长最少的地区</t>
    <phoneticPr fontId="6" type="noConversion"/>
  </si>
  <si>
    <t>人口为负增长的地区数</t>
    <phoneticPr fontId="6" type="noConversion"/>
  </si>
  <si>
    <t>注意：进行地区统计时，统计范围不包含“中国人民解放军现役军人”及“难以确定常住地”两类地区</t>
    <phoneticPr fontId="6" type="noConversion"/>
  </si>
  <si>
    <t>河南省</t>
    <phoneticPr fontId="4" type="noConversion"/>
  </si>
  <si>
    <t>西藏自治区</t>
    <phoneticPr fontId="4" type="noConversion"/>
  </si>
  <si>
    <t>广东省</t>
    <phoneticPr fontId="4" type="noConversion"/>
  </si>
  <si>
    <t>西藏自治区</t>
    <phoneticPr fontId="4" type="noConversion"/>
  </si>
  <si>
    <t>行标签</t>
  </si>
  <si>
    <t>总计</t>
  </si>
  <si>
    <t>求和项:2010年人口数（万人）</t>
  </si>
  <si>
    <t>求和项:2010年比重</t>
  </si>
  <si>
    <t>求和项:人口增长数</t>
  </si>
  <si>
    <t>湖北省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</si>
</sst>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_ "/>
    <numFmt numFmtId="177" formatCode="0.00_);[Red]\(0.00\)"/>
    <numFmt numFmtId="178" formatCode="0_ "/>
    <numFmt numFmtId="179" formatCode="0_);[Red]\(0\)"/>
    <numFmt numFmtId="180" formatCode="0.0000_);[Red]\(0.0000\)"/>
  </numFmts>
  <fonts count="8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黑体"/>
      <family val="3"/>
      <charset val="134"/>
    </font>
    <font>
      <sz val="9"/>
      <name val="宋体"/>
      <family val="2"/>
      <charset val="134"/>
      <scheme val="minor"/>
    </font>
    <font>
      <b/>
      <sz val="11"/>
      <color rgb="FFFF0000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7" tint="0.39997558519241921"/>
      </left>
      <right/>
      <top style="thin">
        <color theme="7" tint="0.39997558519241921"/>
      </top>
      <bottom/>
      <diagonal/>
    </border>
    <border>
      <left/>
      <right/>
      <top style="thin">
        <color theme="7" tint="0.39997558519241921"/>
      </top>
      <bottom/>
      <diagonal/>
    </border>
    <border>
      <left/>
      <right style="thin">
        <color theme="7" tint="0.39997558519241921"/>
      </right>
      <top style="thin">
        <color theme="7" tint="0.39997558519241921"/>
      </top>
      <bottom/>
      <diagonal/>
    </border>
    <border>
      <left style="thin">
        <color theme="7" tint="0.39997558519241921"/>
      </left>
      <right/>
      <top style="thin">
        <color theme="7" tint="0.39997558519241921"/>
      </top>
      <bottom style="thin">
        <color theme="7" tint="0.39997558519241921"/>
      </bottom>
      <diagonal/>
    </border>
    <border>
      <left/>
      <right style="thin">
        <color theme="7" tint="0.39997558519241921"/>
      </right>
      <top style="thin">
        <color theme="7" tint="0.39997558519241921"/>
      </top>
      <bottom style="thin">
        <color theme="7" tint="0.3999755851924192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0" fontId="2" fillId="0" borderId="0">
      <alignment vertical="center"/>
    </xf>
  </cellStyleXfs>
  <cellXfs count="38">
    <xf numFmtId="0" fontId="0" fillId="0" borderId="0" xfId="0"/>
    <xf numFmtId="10" fontId="0" fillId="0" borderId="0" xfId="0" applyNumberFormat="1"/>
    <xf numFmtId="176" fontId="0" fillId="0" borderId="0" xfId="0" applyNumberFormat="1"/>
    <xf numFmtId="177" fontId="0" fillId="0" borderId="0" xfId="0" applyNumberFormat="1"/>
    <xf numFmtId="0" fontId="2" fillId="0" borderId="0" xfId="1">
      <alignment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2" fillId="3" borderId="2" xfId="1" applyFont="1" applyFill="1" applyBorder="1">
      <alignment vertical="center"/>
    </xf>
    <xf numFmtId="176" fontId="2" fillId="3" borderId="3" xfId="1" applyNumberFormat="1" applyFont="1" applyFill="1" applyBorder="1" applyAlignment="1">
      <alignment horizontal="right" vertical="center"/>
    </xf>
    <xf numFmtId="176" fontId="2" fillId="3" borderId="4" xfId="1" applyNumberFormat="1" applyFont="1" applyFill="1" applyBorder="1" applyAlignment="1">
      <alignment horizontal="right" vertical="center"/>
    </xf>
    <xf numFmtId="0" fontId="2" fillId="0" borderId="2" xfId="1" applyFont="1" applyBorder="1">
      <alignment vertical="center"/>
    </xf>
    <xf numFmtId="0" fontId="2" fillId="0" borderId="3" xfId="1" applyFont="1" applyBorder="1" applyAlignment="1">
      <alignment horizontal="center" vertical="center"/>
    </xf>
    <xf numFmtId="176" fontId="2" fillId="0" borderId="4" xfId="1" applyNumberFormat="1" applyFont="1" applyBorder="1" applyAlignment="1">
      <alignment horizontal="right" vertical="center"/>
    </xf>
    <xf numFmtId="0" fontId="2" fillId="3" borderId="3" xfId="1" applyFont="1" applyFill="1" applyBorder="1" applyAlignment="1">
      <alignment horizontal="right" vertical="center"/>
    </xf>
    <xf numFmtId="0" fontId="2" fillId="3" borderId="4" xfId="1" applyFont="1" applyFill="1" applyBorder="1" applyAlignment="1">
      <alignment horizontal="right" vertical="center"/>
    </xf>
    <xf numFmtId="0" fontId="2" fillId="0" borderId="3" xfId="1" applyFont="1" applyBorder="1" applyAlignment="1">
      <alignment horizontal="right" vertical="center"/>
    </xf>
    <xf numFmtId="0" fontId="2" fillId="3" borderId="3" xfId="1" applyFont="1" applyFill="1" applyBorder="1" applyAlignment="1">
      <alignment horizontal="center" vertical="center"/>
    </xf>
    <xf numFmtId="0" fontId="2" fillId="3" borderId="5" xfId="1" applyFont="1" applyFill="1" applyBorder="1">
      <alignment vertical="center"/>
    </xf>
    <xf numFmtId="178" fontId="2" fillId="3" borderId="6" xfId="1" applyNumberFormat="1" applyFont="1" applyFill="1" applyBorder="1" applyAlignment="1">
      <alignment horizontal="center" vertical="center"/>
    </xf>
    <xf numFmtId="179" fontId="2" fillId="3" borderId="6" xfId="1" applyNumberFormat="1" applyFont="1" applyFill="1" applyBorder="1" applyAlignment="1">
      <alignment horizontal="right" vertical="center"/>
    </xf>
    <xf numFmtId="0" fontId="7" fillId="0" borderId="0" xfId="1" applyFont="1" applyFill="1" applyBorder="1">
      <alignment vertical="center"/>
    </xf>
    <xf numFmtId="176" fontId="5" fillId="0" borderId="1" xfId="0" applyNumberFormat="1" applyFont="1" applyFill="1" applyBorder="1"/>
    <xf numFmtId="10" fontId="5" fillId="0" borderId="1" xfId="0" applyNumberFormat="1" applyFont="1" applyFill="1" applyBorder="1"/>
    <xf numFmtId="0" fontId="5" fillId="0" borderId="7" xfId="0" applyFont="1" applyFill="1" applyBorder="1"/>
    <xf numFmtId="10" fontId="5" fillId="0" borderId="8" xfId="0" applyNumberFormat="1" applyFont="1" applyFill="1" applyBorder="1"/>
    <xf numFmtId="0" fontId="5" fillId="0" borderId="9" xfId="0" applyFont="1" applyFill="1" applyBorder="1"/>
    <xf numFmtId="0" fontId="5" fillId="0" borderId="10" xfId="0" applyFont="1" applyFill="1" applyBorder="1"/>
    <xf numFmtId="0" fontId="5" fillId="0" borderId="11" xfId="0" applyFont="1" applyFill="1" applyBorder="1"/>
    <xf numFmtId="0" fontId="5" fillId="0" borderId="12" xfId="0" applyFont="1" applyFill="1" applyBorder="1"/>
    <xf numFmtId="176" fontId="5" fillId="0" borderId="13" xfId="0" applyNumberFormat="1" applyFont="1" applyFill="1" applyBorder="1"/>
    <xf numFmtId="10" fontId="5" fillId="0" borderId="13" xfId="0" applyNumberFormat="1" applyFont="1" applyFill="1" applyBorder="1"/>
    <xf numFmtId="10" fontId="5" fillId="0" borderId="14" xfId="0" applyNumberFormat="1" applyFont="1" applyFill="1" applyBorder="1"/>
    <xf numFmtId="177" fontId="5" fillId="0" borderId="10" xfId="0" applyNumberFormat="1" applyFont="1" applyFill="1" applyBorder="1"/>
    <xf numFmtId="0" fontId="0" fillId="0" borderId="0" xfId="0" pivotButton="1"/>
    <xf numFmtId="0" fontId="0" fillId="0" borderId="0" xfId="0" applyAlignment="1">
      <alignment horizontal="left"/>
    </xf>
    <xf numFmtId="0" fontId="1" fillId="0" borderId="4" xfId="1" applyFont="1" applyBorder="1" applyAlignment="1">
      <alignment horizontal="right" vertical="center"/>
    </xf>
    <xf numFmtId="180" fontId="0" fillId="0" borderId="0" xfId="0" applyNumberFormat="1"/>
  </cellXfs>
  <cellStyles count="2">
    <cellStyle name="常规" xfId="0" builtinId="0"/>
    <cellStyle name="常规 2" xfId="1"/>
  </cellStyles>
  <dxfs count="25">
    <dxf>
      <numFmt numFmtId="180" formatCode="0.0000_);[Red]\(0.0000\)"/>
    </dxf>
    <dxf>
      <numFmt numFmtId="180" formatCode="0.0000_);[Red]\(0.0000\)"/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黑体"/>
        <scheme val="none"/>
      </font>
      <numFmt numFmtId="177" formatCode="0.00_);[Red]\(0.00\)"/>
      <fill>
        <patternFill patternType="none">
          <fgColor indexed="64"/>
          <bgColor indexed="65"/>
        </patternFill>
      </fill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黑体"/>
        <scheme val="none"/>
      </font>
      <numFmt numFmtId="14" formatCode="0.00%"/>
      <fill>
        <patternFill patternType="none">
          <fgColor indexed="64"/>
          <bgColor indexed="65"/>
        </patternFill>
      </fill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黑体"/>
        <scheme val="none"/>
      </font>
      <numFmt numFmtId="176" formatCode="#,##0_ "/>
      <fill>
        <patternFill patternType="none">
          <fgColor indexed="64"/>
          <bgColor indexed="65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黑体"/>
        <scheme val="none"/>
      </font>
      <numFmt numFmtId="14" formatCode="0.00%"/>
      <fill>
        <patternFill patternType="none">
          <fgColor indexed="64"/>
          <bgColor indexed="65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黑体"/>
        <scheme val="none"/>
      </font>
      <numFmt numFmtId="176" formatCode="#,##0_ "/>
      <fill>
        <patternFill patternType="none">
          <fgColor indexed="64"/>
          <bgColor indexed="65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黑体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黑体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黑体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numFmt numFmtId="177" formatCode="0.00_);[Red]\(0.00\)"/>
    </dxf>
    <dxf>
      <numFmt numFmtId="177" formatCode="0.00_);[Red]\(0.00\)"/>
    </dxf>
    <dxf>
      <numFmt numFmtId="14" formatCode="0.00%"/>
    </dxf>
    <dxf>
      <numFmt numFmtId="14" formatCode="0.00%"/>
    </dxf>
    <dxf>
      <numFmt numFmtId="176" formatCode="#,##0_ "/>
    </dxf>
    <dxf>
      <numFmt numFmtId="176" formatCode="#,##0_ "/>
    </dxf>
    <dxf>
      <numFmt numFmtId="14" formatCode="0.00%"/>
    </dxf>
    <dxf>
      <numFmt numFmtId="176" formatCode="#,##0_ "/>
    </dxf>
    <dxf>
      <numFmt numFmtId="14" formatCode="0.00%"/>
    </dxf>
    <dxf>
      <numFmt numFmtId="176" formatCode="#,##0_ 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作者" refreshedDate="42468.727497453707" createdVersion="4" refreshedVersion="4" minRefreshableVersion="3" recordCount="33">
  <cacheSource type="worksheet">
    <worksheetSource ref="A1:G34" sheet="比较数据"/>
  </cacheSource>
  <cacheFields count="7">
    <cacheField name="地区" numFmtId="0">
      <sharedItems count="33">
        <s v="安徽省"/>
        <s v="北京市"/>
        <s v="福建省"/>
        <s v="甘肃省"/>
        <s v="广东省"/>
        <s v="广西壮族自治区"/>
        <s v="贵州省"/>
        <s v="海南省"/>
        <s v="河北省"/>
        <s v="河南省"/>
        <s v="黑龙江省"/>
        <s v="湖北省"/>
        <s v="湖南省"/>
        <s v="吉林省"/>
        <s v="江苏省"/>
        <s v="江西省"/>
        <s v="辽宁省"/>
        <s v="难以确定常住地"/>
        <s v="内蒙古自治区"/>
        <s v="宁夏回族自治区"/>
        <s v="青海省"/>
        <s v="山东省"/>
        <s v="山西省"/>
        <s v="陕西省"/>
        <s v="上海市"/>
        <s v="四川省"/>
        <s v="天津市"/>
        <s v="西藏自治区"/>
        <s v="新疆维吾尔自治区"/>
        <s v="云南省"/>
        <s v="浙江省"/>
        <s v="中国人民解放军现役军人"/>
        <s v="重庆市"/>
      </sharedItems>
    </cacheField>
    <cacheField name="2010年人口数（万人）" numFmtId="176">
      <sharedItems containsSemiMixedTypes="0" containsString="0" containsNumber="1" containsInteger="1" minValue="230" maxValue="10430"/>
    </cacheField>
    <cacheField name="2010年比重" numFmtId="10">
      <sharedItems containsSemiMixedTypes="0" containsString="0" containsNumber="1" minValue="1.6999999999999999E-3" maxValue="7.7899999999999997E-2"/>
    </cacheField>
    <cacheField name="2000年人口数（万人）" numFmtId="176">
      <sharedItems containsSemiMixedTypes="0" containsString="0" containsNumber="1" containsInteger="1" minValue="105" maxValue="9256"/>
    </cacheField>
    <cacheField name="2000年比重" numFmtId="10">
      <sharedItems containsSemiMixedTypes="0" containsString="0" containsNumber="1" minValue="8.0000000000000004E-4" maxValue="7.3099999999999998E-2"/>
    </cacheField>
    <cacheField name="人口增长数" numFmtId="177">
      <sharedItems containsSemiMixedTypes="0" containsString="0" containsNumber="1" containsInteger="1" minValue="-304" maxValue="1788"/>
    </cacheField>
    <cacheField name="比重变化" numFmtId="177">
      <sharedItems containsSemiMixedTypes="0" containsString="0" containsNumber="1" minValue="-5.7999999999999996E-3" maxValue="9.5999999999999974E-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3">
  <r>
    <x v="0"/>
    <n v="5950"/>
    <n v="4.4400000000000002E-2"/>
    <n v="5986"/>
    <n v="4.7300000000000002E-2"/>
    <n v="-36"/>
    <n v="-2.8999999999999998E-3"/>
  </r>
  <r>
    <x v="1"/>
    <n v="1961"/>
    <n v="1.46E-2"/>
    <n v="1382"/>
    <n v="1.09E-2"/>
    <n v="579"/>
    <n v="3.7000000000000002E-3"/>
  </r>
  <r>
    <x v="2"/>
    <n v="3689"/>
    <n v="2.75E-2"/>
    <n v="3471"/>
    <n v="2.7400000000000001E-2"/>
    <n v="218"/>
    <n v="9.9999999999999395E-5"/>
  </r>
  <r>
    <x v="3"/>
    <n v="2558"/>
    <n v="1.9099999999999999E-2"/>
    <n v="2562"/>
    <n v="2.0199999999999999E-2"/>
    <n v="-4"/>
    <n v="-1.1000000000000003E-3"/>
  </r>
  <r>
    <x v="4"/>
    <n v="10430"/>
    <n v="7.7899999999999997E-2"/>
    <n v="8642"/>
    <n v="6.83E-2"/>
    <n v="1788"/>
    <n v="9.5999999999999974E-3"/>
  </r>
  <r>
    <x v="5"/>
    <n v="4603"/>
    <n v="3.44E-2"/>
    <n v="4489"/>
    <n v="3.5499999999999997E-2"/>
    <n v="114"/>
    <n v="-1.0999999999999968E-3"/>
  </r>
  <r>
    <x v="6"/>
    <n v="3475"/>
    <n v="2.5899999999999999E-2"/>
    <n v="3525"/>
    <n v="2.7799999999999998E-2"/>
    <n v="-50"/>
    <n v="-1.8999999999999989E-3"/>
  </r>
  <r>
    <x v="7"/>
    <n v="867"/>
    <n v="6.4999999999999997E-3"/>
    <n v="787"/>
    <n v="6.1999999999999998E-3"/>
    <n v="80"/>
    <n v="2.9999999999999992E-4"/>
  </r>
  <r>
    <x v="8"/>
    <n v="7185"/>
    <n v="5.3600000000000002E-2"/>
    <n v="6744"/>
    <n v="5.33E-2"/>
    <n v="441"/>
    <n v="3.0000000000000165E-4"/>
  </r>
  <r>
    <x v="9"/>
    <n v="9402"/>
    <n v="7.0199999999999999E-2"/>
    <n v="9256"/>
    <n v="7.3099999999999998E-2"/>
    <n v="146"/>
    <n v="-2.8999999999999998E-3"/>
  </r>
  <r>
    <x v="10"/>
    <n v="3831"/>
    <n v="2.86E-2"/>
    <n v="3689"/>
    <n v="2.9100000000000001E-2"/>
    <n v="142"/>
    <n v="-5.0000000000000044E-4"/>
  </r>
  <r>
    <x v="11"/>
    <n v="5724"/>
    <n v="4.2700000000000002E-2"/>
    <n v="6028"/>
    <n v="4.7600000000000003E-2"/>
    <n v="-304"/>
    <n v="-4.9000000000000016E-3"/>
  </r>
  <r>
    <x v="12"/>
    <n v="6568"/>
    <n v="4.9000000000000002E-2"/>
    <n v="6440"/>
    <n v="5.0900000000000001E-2"/>
    <n v="128"/>
    <n v="-1.8999999999999989E-3"/>
  </r>
  <r>
    <x v="13"/>
    <n v="2746"/>
    <n v="2.0500000000000001E-2"/>
    <n v="2728"/>
    <n v="2.1600000000000001E-2"/>
    <n v="18"/>
    <n v="-1.1000000000000003E-3"/>
  </r>
  <r>
    <x v="14"/>
    <n v="7866"/>
    <n v="5.8700000000000002E-2"/>
    <n v="7438"/>
    <n v="5.8799999999999998E-2"/>
    <n v="428"/>
    <n v="-9.9999999999995925E-5"/>
  </r>
  <r>
    <x v="15"/>
    <n v="4457"/>
    <n v="3.3300000000000003E-2"/>
    <n v="4140"/>
    <n v="3.27E-2"/>
    <n v="317"/>
    <n v="6.0000000000000331E-4"/>
  </r>
  <r>
    <x v="16"/>
    <n v="4375"/>
    <n v="3.27E-2"/>
    <n v="4238"/>
    <n v="3.3500000000000002E-2"/>
    <n v="137"/>
    <n v="-8.000000000000021E-4"/>
  </r>
  <r>
    <x v="17"/>
    <n v="465"/>
    <n v="3.5000000000000001E-3"/>
    <n v="105"/>
    <n v="8.0000000000000004E-4"/>
    <n v="360"/>
    <n v="2.7000000000000001E-3"/>
  </r>
  <r>
    <x v="18"/>
    <n v="2471"/>
    <n v="1.84E-2"/>
    <n v="2376"/>
    <n v="1.8800000000000001E-2"/>
    <n v="95"/>
    <n v="-4.0000000000000105E-4"/>
  </r>
  <r>
    <x v="19"/>
    <n v="630"/>
    <n v="4.7000000000000002E-3"/>
    <n v="562"/>
    <n v="4.4000000000000003E-3"/>
    <n v="68"/>
    <n v="2.9999999999999992E-4"/>
  </r>
  <r>
    <x v="20"/>
    <n v="563"/>
    <n v="4.1999999999999997E-3"/>
    <n v="518"/>
    <n v="4.1000000000000003E-3"/>
    <n v="45"/>
    <n v="9.9999999999999395E-5"/>
  </r>
  <r>
    <x v="21"/>
    <n v="9579"/>
    <n v="7.1499999999999994E-2"/>
    <n v="9079"/>
    <n v="7.17E-2"/>
    <n v="500"/>
    <n v="-2.0000000000000573E-4"/>
  </r>
  <r>
    <x v="22"/>
    <n v="3571"/>
    <n v="2.6700000000000002E-2"/>
    <n v="3297"/>
    <n v="2.5999999999999999E-2"/>
    <n v="274"/>
    <n v="7.000000000000027E-4"/>
  </r>
  <r>
    <x v="23"/>
    <n v="3733"/>
    <n v="2.7900000000000001E-2"/>
    <n v="3605"/>
    <n v="2.8500000000000001E-2"/>
    <n v="128"/>
    <n v="-5.9999999999999984E-4"/>
  </r>
  <r>
    <x v="24"/>
    <n v="2302"/>
    <n v="1.72E-2"/>
    <n v="1674"/>
    <n v="1.32E-2"/>
    <n v="628"/>
    <n v="4.0000000000000001E-3"/>
  </r>
  <r>
    <x v="25"/>
    <n v="8042"/>
    <n v="0.06"/>
    <n v="8329"/>
    <n v="6.5799999999999997E-2"/>
    <n v="-287"/>
    <n v="-5.7999999999999996E-3"/>
  </r>
  <r>
    <x v="26"/>
    <n v="1294"/>
    <n v="9.7000000000000003E-3"/>
    <n v="1001"/>
    <n v="7.9000000000000008E-3"/>
    <n v="293"/>
    <n v="1.7999999999999995E-3"/>
  </r>
  <r>
    <x v="27"/>
    <n v="300"/>
    <n v="2.2000000000000001E-3"/>
    <n v="262"/>
    <n v="2.0999999999999999E-3"/>
    <n v="38"/>
    <n v="1.0000000000000026E-4"/>
  </r>
  <r>
    <x v="28"/>
    <n v="2181"/>
    <n v="1.6299999999999999E-2"/>
    <n v="1925"/>
    <n v="1.52E-2"/>
    <n v="256"/>
    <n v="1.0999999999999985E-3"/>
  </r>
  <r>
    <x v="29"/>
    <n v="4597"/>
    <n v="3.4299999999999997E-2"/>
    <n v="4288"/>
    <n v="3.39E-2"/>
    <n v="309"/>
    <n v="3.9999999999999758E-4"/>
  </r>
  <r>
    <x v="30"/>
    <n v="5443"/>
    <n v="4.0599999999999997E-2"/>
    <n v="4677"/>
    <n v="3.6900000000000002E-2"/>
    <n v="766"/>
    <n v="3.699999999999995E-3"/>
  </r>
  <r>
    <x v="31"/>
    <n v="230"/>
    <n v="1.6999999999999999E-3"/>
    <n v="250"/>
    <n v="2E-3"/>
    <n v="-20"/>
    <n v="-3.0000000000000014E-4"/>
  </r>
  <r>
    <x v="32"/>
    <n v="2885"/>
    <n v="2.1499999999999998E-2"/>
    <n v="3090"/>
    <n v="2.4400000000000002E-2"/>
    <n v="-205"/>
    <n v="-2.9000000000000033E-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" cacheId="0" applyNumberFormats="0" applyBorderFormats="0" applyFontFormats="0" applyPatternFormats="0" applyAlignmentFormats="0" applyWidthHeightFormats="1" dataCaption="值" updatedVersion="4" minRefreshableVersion="3" useAutoFormatting="1" itemPrintTitles="1" createdVersion="4" indent="0" outline="1" outlineData="1" multipleFieldFilters="0">
  <location ref="A3:D14" firstHeaderRow="0" firstDataRow="1" firstDataCol="1"/>
  <pivotFields count="7">
    <pivotField axis="axisRow" showAll="0" measureFilter="1" sortType="descending">
      <items count="3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numFmtId="176" showAll="0"/>
    <pivotField dataField="1" numFmtId="10" showAll="0"/>
    <pivotField numFmtId="176" showAll="0"/>
    <pivotField numFmtId="10" showAll="0"/>
    <pivotField dataField="1" numFmtId="177" showAll="0"/>
    <pivotField numFmtId="177" showAll="0"/>
  </pivotFields>
  <rowFields count="1">
    <field x="0"/>
  </rowFields>
  <rowItems count="11">
    <i>
      <x v="4"/>
    </i>
    <i>
      <x v="21"/>
    </i>
    <i>
      <x v="9"/>
    </i>
    <i>
      <x v="25"/>
    </i>
    <i>
      <x v="14"/>
    </i>
    <i>
      <x v="8"/>
    </i>
    <i>
      <x v="12"/>
    </i>
    <i>
      <x/>
    </i>
    <i>
      <x v="11"/>
    </i>
    <i>
      <x v="30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求和项:2010年人口数（万人）" fld="1" baseField="0" baseItem="0" numFmtId="176"/>
    <dataField name="求和项:2010年比重" fld="2" baseField="0" baseItem="0" numFmtId="10"/>
    <dataField name="求和项:人口增长数" fld="5" baseField="0" baseItem="0" numFmtId="177"/>
  </dataFields>
  <formats count="6">
    <format dxfId="20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9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8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7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6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15">
      <pivotArea dataOnly="0" labelOnly="1" outline="0" fieldPosition="0">
        <references count="1">
          <reference field="4294967294" count="1">
            <x v="2"/>
          </reference>
        </references>
      </pivotArea>
    </format>
  </formats>
  <pivotTableStyleInfo name="PivotStyleMedium9" showRowHeaders="1" showColHeaders="1" showRowStripes="0" showColStripes="0" showLastColumn="1"/>
  <filters count="1">
    <filter fld="0" type="valueGreaterThan" evalOrder="-1" id="1" iMeasureFld="0">
      <autoFilter ref="A1">
        <filterColumn colId="0">
          <customFilters>
            <customFilter operator="greaterThan" val="5000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3" name="表3" displayName="表3" ref="A1:C34" totalsRowShown="0">
  <autoFilter ref="A1:C34"/>
  <tableColumns count="3">
    <tableColumn id="1" name="地区"/>
    <tableColumn id="2" name="2000年人口数（万人）" dataDxfId="24"/>
    <tableColumn id="3" name="2000年比重" dataDxfId="23"/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id="1" name="表1" displayName="表1" ref="A1:C34" totalsRowShown="0">
  <autoFilter ref="A1:C34"/>
  <tableColumns count="3">
    <tableColumn id="1" name="地区"/>
    <tableColumn id="2" name="2010年人口数（万人）" dataDxfId="22"/>
    <tableColumn id="3" name="2010年比重" dataDxfId="21"/>
  </tableColumns>
  <tableStyleInfo name="TableStyleMedium3" showFirstColumn="0" showLastColumn="0" showRowStripes="1" showColumnStripes="0"/>
</table>
</file>

<file path=xl/tables/table3.xml><?xml version="1.0" encoding="utf-8"?>
<table xmlns="http://schemas.openxmlformats.org/spreadsheetml/2006/main" id="4" name="表4" displayName="表4" ref="A1:E34" totalsRowShown="0" headerRowDxfId="14" dataDxfId="12" headerRowBorderDxfId="13" tableBorderDxfId="11" totalsRowBorderDxfId="10">
  <autoFilter ref="A1:E34"/>
  <sortState ref="A2:E34">
    <sortCondition ref="A1:A34"/>
  </sortState>
  <tableColumns count="5">
    <tableColumn id="1" name="地区" dataDxfId="9"/>
    <tableColumn id="2" name="2010年人口数（万人）" dataDxfId="8"/>
    <tableColumn id="3" name="2010年比重" dataDxfId="7"/>
    <tableColumn id="4" name="2000年人口数（万人）" dataDxfId="6"/>
    <tableColumn id="5" name="2000年比重" dataDxfId="5"/>
  </tableColumns>
  <tableStyleInfo name="TableStyleMedium3" showFirstColumn="0" showLastColumn="0" showRowStripes="1" showColumnStripes="0"/>
</table>
</file>

<file path=xl/tables/table4.xml><?xml version="1.0" encoding="utf-8"?>
<table xmlns="http://schemas.openxmlformats.org/spreadsheetml/2006/main" id="7" name="表7" displayName="表7" ref="F1:G34" totalsRowShown="0" headerRowDxfId="4" headerRowBorderDxfId="3" tableBorderDxfId="2">
  <autoFilter ref="F1:G34"/>
  <tableColumns count="2">
    <tableColumn id="1" name="人口增长数" dataDxfId="1">
      <calculatedColumnFormula>B2-D2</calculatedColumnFormula>
    </tableColumn>
    <tableColumn id="2" name="比重变化" dataDxfId="0">
      <calculatedColumnFormula>C2-E2</calculatedColumnFormula>
    </tableColumn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zoomScaleNormal="100" workbookViewId="0">
      <selection activeCell="B2" sqref="B2:B34"/>
    </sheetView>
  </sheetViews>
  <sheetFormatPr defaultRowHeight="13.5" x14ac:dyDescent="0.15"/>
  <cols>
    <col min="1" max="1" width="23.5" bestFit="1" customWidth="1"/>
    <col min="2" max="2" width="21.75" customWidth="1"/>
    <col min="3" max="3" width="12.375" customWidth="1"/>
  </cols>
  <sheetData>
    <row r="1" spans="1:3" x14ac:dyDescent="0.15">
      <c r="A1" t="s">
        <v>0</v>
      </c>
      <c r="B1" t="s">
        <v>1</v>
      </c>
      <c r="C1" t="s">
        <v>2</v>
      </c>
    </row>
    <row r="2" spans="1:3" x14ac:dyDescent="0.15">
      <c r="A2" t="s">
        <v>3</v>
      </c>
      <c r="B2" s="2">
        <v>5986</v>
      </c>
      <c r="C2" s="1">
        <v>4.7300000000000002E-2</v>
      </c>
    </row>
    <row r="3" spans="1:3" x14ac:dyDescent="0.15">
      <c r="A3" t="s">
        <v>4</v>
      </c>
      <c r="B3" s="2">
        <v>1382</v>
      </c>
      <c r="C3" s="1">
        <v>1.09E-2</v>
      </c>
    </row>
    <row r="4" spans="1:3" x14ac:dyDescent="0.15">
      <c r="A4" t="s">
        <v>5</v>
      </c>
      <c r="B4" s="2">
        <v>3471</v>
      </c>
      <c r="C4" s="1">
        <v>2.7400000000000001E-2</v>
      </c>
    </row>
    <row r="5" spans="1:3" x14ac:dyDescent="0.15">
      <c r="A5" t="s">
        <v>6</v>
      </c>
      <c r="B5" s="2">
        <v>2562</v>
      </c>
      <c r="C5" s="1">
        <v>2.0199999999999999E-2</v>
      </c>
    </row>
    <row r="6" spans="1:3" x14ac:dyDescent="0.15">
      <c r="A6" t="s">
        <v>7</v>
      </c>
      <c r="B6" s="2">
        <v>8642</v>
      </c>
      <c r="C6" s="1">
        <v>6.83E-2</v>
      </c>
    </row>
    <row r="7" spans="1:3" x14ac:dyDescent="0.15">
      <c r="A7" t="s">
        <v>8</v>
      </c>
      <c r="B7" s="2">
        <v>4489</v>
      </c>
      <c r="C7" s="1">
        <v>3.5499999999999997E-2</v>
      </c>
    </row>
    <row r="8" spans="1:3" x14ac:dyDescent="0.15">
      <c r="A8" t="s">
        <v>9</v>
      </c>
      <c r="B8" s="2">
        <v>3525</v>
      </c>
      <c r="C8" s="1">
        <v>2.7799999999999998E-2</v>
      </c>
    </row>
    <row r="9" spans="1:3" x14ac:dyDescent="0.15">
      <c r="A9" t="s">
        <v>10</v>
      </c>
      <c r="B9" s="2">
        <v>787</v>
      </c>
      <c r="C9" s="1">
        <v>6.1999999999999998E-3</v>
      </c>
    </row>
    <row r="10" spans="1:3" x14ac:dyDescent="0.15">
      <c r="A10" t="s">
        <v>11</v>
      </c>
      <c r="B10" s="2">
        <v>6744</v>
      </c>
      <c r="C10" s="1">
        <v>5.33E-2</v>
      </c>
    </row>
    <row r="11" spans="1:3" x14ac:dyDescent="0.15">
      <c r="A11" t="s">
        <v>12</v>
      </c>
      <c r="B11" s="2">
        <v>9256</v>
      </c>
      <c r="C11" s="1">
        <v>7.3099999999999998E-2</v>
      </c>
    </row>
    <row r="12" spans="1:3" x14ac:dyDescent="0.15">
      <c r="A12" t="s">
        <v>13</v>
      </c>
      <c r="B12" s="2">
        <v>3689</v>
      </c>
      <c r="C12" s="1">
        <v>2.9100000000000001E-2</v>
      </c>
    </row>
    <row r="13" spans="1:3" x14ac:dyDescent="0.15">
      <c r="A13" t="s">
        <v>14</v>
      </c>
      <c r="B13" s="2">
        <v>6028</v>
      </c>
      <c r="C13" s="1">
        <v>4.7600000000000003E-2</v>
      </c>
    </row>
    <row r="14" spans="1:3" x14ac:dyDescent="0.15">
      <c r="A14" t="s">
        <v>15</v>
      </c>
      <c r="B14" s="2">
        <v>6440</v>
      </c>
      <c r="C14" s="1">
        <v>5.0900000000000001E-2</v>
      </c>
    </row>
    <row r="15" spans="1:3" x14ac:dyDescent="0.15">
      <c r="A15" t="s">
        <v>16</v>
      </c>
      <c r="B15" s="2">
        <v>2728</v>
      </c>
      <c r="C15" s="1">
        <v>2.1600000000000001E-2</v>
      </c>
    </row>
    <row r="16" spans="1:3" x14ac:dyDescent="0.15">
      <c r="A16" t="s">
        <v>17</v>
      </c>
      <c r="B16" s="2">
        <v>7438</v>
      </c>
      <c r="C16" s="1">
        <v>5.8799999999999998E-2</v>
      </c>
    </row>
    <row r="17" spans="1:3" x14ac:dyDescent="0.15">
      <c r="A17" t="s">
        <v>18</v>
      </c>
      <c r="B17" s="2">
        <v>4140</v>
      </c>
      <c r="C17" s="1">
        <v>3.27E-2</v>
      </c>
    </row>
    <row r="18" spans="1:3" x14ac:dyDescent="0.15">
      <c r="A18" t="s">
        <v>19</v>
      </c>
      <c r="B18" s="2">
        <v>4238</v>
      </c>
      <c r="C18" s="1">
        <v>3.3500000000000002E-2</v>
      </c>
    </row>
    <row r="19" spans="1:3" x14ac:dyDescent="0.15">
      <c r="A19" t="s">
        <v>20</v>
      </c>
      <c r="B19" s="2">
        <v>105</v>
      </c>
      <c r="C19" s="1">
        <v>8.0000000000000004E-4</v>
      </c>
    </row>
    <row r="20" spans="1:3" x14ac:dyDescent="0.15">
      <c r="A20" t="s">
        <v>21</v>
      </c>
      <c r="B20" s="2">
        <v>2376</v>
      </c>
      <c r="C20" s="1">
        <v>1.8800000000000001E-2</v>
      </c>
    </row>
    <row r="21" spans="1:3" x14ac:dyDescent="0.15">
      <c r="A21" t="s">
        <v>22</v>
      </c>
      <c r="B21" s="2">
        <v>562</v>
      </c>
      <c r="C21" s="1">
        <v>4.4000000000000003E-3</v>
      </c>
    </row>
    <row r="22" spans="1:3" x14ac:dyDescent="0.15">
      <c r="A22" t="s">
        <v>23</v>
      </c>
      <c r="B22" s="2">
        <v>518</v>
      </c>
      <c r="C22" s="1">
        <v>4.1000000000000003E-3</v>
      </c>
    </row>
    <row r="23" spans="1:3" x14ac:dyDescent="0.15">
      <c r="A23" t="s">
        <v>24</v>
      </c>
      <c r="B23" s="2">
        <v>9079</v>
      </c>
      <c r="C23" s="1">
        <v>7.17E-2</v>
      </c>
    </row>
    <row r="24" spans="1:3" x14ac:dyDescent="0.15">
      <c r="A24" t="s">
        <v>25</v>
      </c>
      <c r="B24" s="2">
        <v>3297</v>
      </c>
      <c r="C24" s="1">
        <v>2.5999999999999999E-2</v>
      </c>
    </row>
    <row r="25" spans="1:3" x14ac:dyDescent="0.15">
      <c r="A25" t="s">
        <v>26</v>
      </c>
      <c r="B25" s="2">
        <v>3605</v>
      </c>
      <c r="C25" s="1">
        <v>2.8500000000000001E-2</v>
      </c>
    </row>
    <row r="26" spans="1:3" x14ac:dyDescent="0.15">
      <c r="A26" t="s">
        <v>27</v>
      </c>
      <c r="B26" s="2">
        <v>1674</v>
      </c>
      <c r="C26" s="1">
        <v>1.32E-2</v>
      </c>
    </row>
    <row r="27" spans="1:3" x14ac:dyDescent="0.15">
      <c r="A27" t="s">
        <v>28</v>
      </c>
      <c r="B27" s="2">
        <v>8329</v>
      </c>
      <c r="C27" s="1">
        <v>6.5799999999999997E-2</v>
      </c>
    </row>
    <row r="28" spans="1:3" x14ac:dyDescent="0.15">
      <c r="A28" t="s">
        <v>29</v>
      </c>
      <c r="B28" s="2">
        <v>1001</v>
      </c>
      <c r="C28" s="1">
        <v>7.9000000000000008E-3</v>
      </c>
    </row>
    <row r="29" spans="1:3" x14ac:dyDescent="0.15">
      <c r="A29" t="s">
        <v>30</v>
      </c>
      <c r="B29" s="2">
        <v>262</v>
      </c>
      <c r="C29" s="1">
        <v>2.0999999999999999E-3</v>
      </c>
    </row>
    <row r="30" spans="1:3" x14ac:dyDescent="0.15">
      <c r="A30" t="s">
        <v>31</v>
      </c>
      <c r="B30" s="2">
        <v>1925</v>
      </c>
      <c r="C30" s="1">
        <v>1.52E-2</v>
      </c>
    </row>
    <row r="31" spans="1:3" x14ac:dyDescent="0.15">
      <c r="A31" t="s">
        <v>32</v>
      </c>
      <c r="B31" s="2">
        <v>4288</v>
      </c>
      <c r="C31" s="1">
        <v>3.39E-2</v>
      </c>
    </row>
    <row r="32" spans="1:3" x14ac:dyDescent="0.15">
      <c r="A32" t="s">
        <v>33</v>
      </c>
      <c r="B32" s="2">
        <v>4677</v>
      </c>
      <c r="C32" s="1">
        <v>3.6900000000000002E-2</v>
      </c>
    </row>
    <row r="33" spans="1:3" x14ac:dyDescent="0.15">
      <c r="A33" t="s">
        <v>34</v>
      </c>
      <c r="B33" s="2">
        <v>250</v>
      </c>
      <c r="C33" s="1">
        <v>2E-3</v>
      </c>
    </row>
    <row r="34" spans="1:3" x14ac:dyDescent="0.15">
      <c r="A34" t="s">
        <v>35</v>
      </c>
      <c r="B34" s="2">
        <v>3090</v>
      </c>
      <c r="C34" s="1">
        <v>2.4400000000000002E-2</v>
      </c>
    </row>
  </sheetData>
  <dataConsolidate/>
  <phoneticPr fontId="4" type="noConversion"/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workbookViewId="0">
      <selection activeCell="C2" sqref="C2"/>
    </sheetView>
  </sheetViews>
  <sheetFormatPr defaultRowHeight="13.5" x14ac:dyDescent="0.15"/>
  <cols>
    <col min="1" max="1" width="23.5" bestFit="1" customWidth="1"/>
    <col min="2" max="2" width="21.75" customWidth="1"/>
    <col min="3" max="3" width="12.375" customWidth="1"/>
  </cols>
  <sheetData>
    <row r="1" spans="1:3" x14ac:dyDescent="0.15">
      <c r="A1" t="s">
        <v>0</v>
      </c>
      <c r="B1" t="s">
        <v>36</v>
      </c>
      <c r="C1" t="s">
        <v>37</v>
      </c>
    </row>
    <row r="2" spans="1:3" x14ac:dyDescent="0.15">
      <c r="A2" t="s">
        <v>4</v>
      </c>
      <c r="B2" s="2">
        <v>1961</v>
      </c>
      <c r="C2" s="1">
        <v>1.46E-2</v>
      </c>
    </row>
    <row r="3" spans="1:3" x14ac:dyDescent="0.15">
      <c r="A3" t="s">
        <v>29</v>
      </c>
      <c r="B3" s="2">
        <v>1294</v>
      </c>
      <c r="C3" s="1">
        <v>9.7000000000000003E-3</v>
      </c>
    </row>
    <row r="4" spans="1:3" x14ac:dyDescent="0.15">
      <c r="A4" t="s">
        <v>11</v>
      </c>
      <c r="B4" s="2">
        <v>7185</v>
      </c>
      <c r="C4" s="1">
        <v>5.3600000000000002E-2</v>
      </c>
    </row>
    <row r="5" spans="1:3" x14ac:dyDescent="0.15">
      <c r="A5" t="s">
        <v>25</v>
      </c>
      <c r="B5" s="2">
        <v>3571</v>
      </c>
      <c r="C5" s="1">
        <v>2.6700000000000002E-2</v>
      </c>
    </row>
    <row r="6" spans="1:3" x14ac:dyDescent="0.15">
      <c r="A6" t="s">
        <v>21</v>
      </c>
      <c r="B6" s="2">
        <v>2471</v>
      </c>
      <c r="C6" s="1">
        <v>1.84E-2</v>
      </c>
    </row>
    <row r="7" spans="1:3" x14ac:dyDescent="0.15">
      <c r="A7" t="s">
        <v>19</v>
      </c>
      <c r="B7" s="2">
        <v>4375</v>
      </c>
      <c r="C7" s="1">
        <v>3.27E-2</v>
      </c>
    </row>
    <row r="8" spans="1:3" x14ac:dyDescent="0.15">
      <c r="A8" t="s">
        <v>16</v>
      </c>
      <c r="B8" s="2">
        <v>2746</v>
      </c>
      <c r="C8" s="1">
        <v>2.0500000000000001E-2</v>
      </c>
    </row>
    <row r="9" spans="1:3" x14ac:dyDescent="0.15">
      <c r="A9" t="s">
        <v>13</v>
      </c>
      <c r="B9" s="2">
        <v>3831</v>
      </c>
      <c r="C9" s="1">
        <v>2.86E-2</v>
      </c>
    </row>
    <row r="10" spans="1:3" x14ac:dyDescent="0.15">
      <c r="A10" t="s">
        <v>27</v>
      </c>
      <c r="B10" s="2">
        <v>2302</v>
      </c>
      <c r="C10" s="1">
        <v>1.72E-2</v>
      </c>
    </row>
    <row r="11" spans="1:3" x14ac:dyDescent="0.15">
      <c r="A11" t="s">
        <v>17</v>
      </c>
      <c r="B11" s="2">
        <v>7866</v>
      </c>
      <c r="C11" s="1">
        <v>5.8700000000000002E-2</v>
      </c>
    </row>
    <row r="12" spans="1:3" x14ac:dyDescent="0.15">
      <c r="A12" t="s">
        <v>33</v>
      </c>
      <c r="B12" s="2">
        <v>5443</v>
      </c>
      <c r="C12" s="1">
        <v>4.0599999999999997E-2</v>
      </c>
    </row>
    <row r="13" spans="1:3" x14ac:dyDescent="0.15">
      <c r="A13" t="s">
        <v>3</v>
      </c>
      <c r="B13" s="2">
        <v>5950</v>
      </c>
      <c r="C13" s="1">
        <v>4.4400000000000002E-2</v>
      </c>
    </row>
    <row r="14" spans="1:3" x14ac:dyDescent="0.15">
      <c r="A14" t="s">
        <v>5</v>
      </c>
      <c r="B14" s="2">
        <v>3689</v>
      </c>
      <c r="C14" s="1">
        <v>2.75E-2</v>
      </c>
    </row>
    <row r="15" spans="1:3" x14ac:dyDescent="0.15">
      <c r="A15" t="s">
        <v>18</v>
      </c>
      <c r="B15" s="2">
        <v>4457</v>
      </c>
      <c r="C15" s="1">
        <v>3.3300000000000003E-2</v>
      </c>
    </row>
    <row r="16" spans="1:3" x14ac:dyDescent="0.15">
      <c r="A16" t="s">
        <v>24</v>
      </c>
      <c r="B16" s="2">
        <v>9579</v>
      </c>
      <c r="C16" s="1">
        <v>7.1499999999999994E-2</v>
      </c>
    </row>
    <row r="17" spans="1:3" x14ac:dyDescent="0.15">
      <c r="A17" t="s">
        <v>12</v>
      </c>
      <c r="B17" s="2">
        <v>9402</v>
      </c>
      <c r="C17" s="1">
        <v>7.0199999999999999E-2</v>
      </c>
    </row>
    <row r="18" spans="1:3" x14ac:dyDescent="0.15">
      <c r="A18" t="s">
        <v>14</v>
      </c>
      <c r="B18" s="2">
        <v>5724</v>
      </c>
      <c r="C18" s="1">
        <v>4.2700000000000002E-2</v>
      </c>
    </row>
    <row r="19" spans="1:3" x14ac:dyDescent="0.15">
      <c r="A19" t="s">
        <v>15</v>
      </c>
      <c r="B19" s="2">
        <v>6568</v>
      </c>
      <c r="C19" s="1">
        <v>4.9000000000000002E-2</v>
      </c>
    </row>
    <row r="20" spans="1:3" x14ac:dyDescent="0.15">
      <c r="A20" t="s">
        <v>7</v>
      </c>
      <c r="B20" s="2">
        <v>10430</v>
      </c>
      <c r="C20" s="1">
        <v>7.7899999999999997E-2</v>
      </c>
    </row>
    <row r="21" spans="1:3" x14ac:dyDescent="0.15">
      <c r="A21" t="s">
        <v>8</v>
      </c>
      <c r="B21" s="2">
        <v>4603</v>
      </c>
      <c r="C21" s="1">
        <v>3.44E-2</v>
      </c>
    </row>
    <row r="22" spans="1:3" x14ac:dyDescent="0.15">
      <c r="A22" t="s">
        <v>10</v>
      </c>
      <c r="B22" s="2">
        <v>867</v>
      </c>
      <c r="C22" s="1">
        <v>6.4999999999999997E-3</v>
      </c>
    </row>
    <row r="23" spans="1:3" x14ac:dyDescent="0.15">
      <c r="A23" t="s">
        <v>35</v>
      </c>
      <c r="B23" s="2">
        <v>2885</v>
      </c>
      <c r="C23" s="1">
        <v>2.1499999999999998E-2</v>
      </c>
    </row>
    <row r="24" spans="1:3" x14ac:dyDescent="0.15">
      <c r="A24" t="s">
        <v>28</v>
      </c>
      <c r="B24" s="2">
        <v>8042</v>
      </c>
      <c r="C24" s="1">
        <v>0.06</v>
      </c>
    </row>
    <row r="25" spans="1:3" x14ac:dyDescent="0.15">
      <c r="A25" t="s">
        <v>9</v>
      </c>
      <c r="B25" s="2">
        <v>3475</v>
      </c>
      <c r="C25" s="1">
        <v>2.5899999999999999E-2</v>
      </c>
    </row>
    <row r="26" spans="1:3" x14ac:dyDescent="0.15">
      <c r="A26" t="s">
        <v>32</v>
      </c>
      <c r="B26" s="2">
        <v>4597</v>
      </c>
      <c r="C26" s="1">
        <v>3.4299999999999997E-2</v>
      </c>
    </row>
    <row r="27" spans="1:3" x14ac:dyDescent="0.15">
      <c r="A27" t="s">
        <v>30</v>
      </c>
      <c r="B27" s="2">
        <v>300</v>
      </c>
      <c r="C27" s="1">
        <v>2.2000000000000001E-3</v>
      </c>
    </row>
    <row r="28" spans="1:3" x14ac:dyDescent="0.15">
      <c r="A28" t="s">
        <v>26</v>
      </c>
      <c r="B28" s="2">
        <v>3733</v>
      </c>
      <c r="C28" s="1">
        <v>2.7900000000000001E-2</v>
      </c>
    </row>
    <row r="29" spans="1:3" x14ac:dyDescent="0.15">
      <c r="A29" t="s">
        <v>6</v>
      </c>
      <c r="B29" s="2">
        <v>2558</v>
      </c>
      <c r="C29" s="1">
        <v>1.9099999999999999E-2</v>
      </c>
    </row>
    <row r="30" spans="1:3" x14ac:dyDescent="0.15">
      <c r="A30" t="s">
        <v>23</v>
      </c>
      <c r="B30" s="2">
        <v>563</v>
      </c>
      <c r="C30" s="1">
        <v>4.1999999999999997E-3</v>
      </c>
    </row>
    <row r="31" spans="1:3" x14ac:dyDescent="0.15">
      <c r="A31" t="s">
        <v>22</v>
      </c>
      <c r="B31" s="2">
        <v>630</v>
      </c>
      <c r="C31" s="1">
        <v>4.7000000000000002E-3</v>
      </c>
    </row>
    <row r="32" spans="1:3" x14ac:dyDescent="0.15">
      <c r="A32" t="s">
        <v>31</v>
      </c>
      <c r="B32" s="2">
        <v>2181</v>
      </c>
      <c r="C32" s="1">
        <v>1.6299999999999999E-2</v>
      </c>
    </row>
    <row r="33" spans="1:3" x14ac:dyDescent="0.15">
      <c r="A33" t="s">
        <v>34</v>
      </c>
      <c r="B33" s="2">
        <v>230</v>
      </c>
      <c r="C33" s="1">
        <v>1.6999999999999999E-3</v>
      </c>
    </row>
    <row r="34" spans="1:3" x14ac:dyDescent="0.15">
      <c r="A34" t="s">
        <v>20</v>
      </c>
      <c r="B34" s="2">
        <v>465</v>
      </c>
      <c r="C34" s="1">
        <v>3.5000000000000001E-3</v>
      </c>
    </row>
  </sheetData>
  <phoneticPr fontId="4" type="noConversion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4"/>
  <sheetViews>
    <sheetView workbookViewId="0">
      <selection activeCell="D1" sqref="D1:D1048576"/>
    </sheetView>
  </sheetViews>
  <sheetFormatPr defaultRowHeight="13.5" x14ac:dyDescent="0.15"/>
  <cols>
    <col min="1" max="1" width="9.75" customWidth="1"/>
    <col min="2" max="2" width="31.5" style="2" bestFit="1" customWidth="1"/>
    <col min="3" max="3" width="20.375" style="1" bestFit="1" customWidth="1"/>
    <col min="4" max="4" width="19.75" style="3" bestFit="1" customWidth="1"/>
  </cols>
  <sheetData>
    <row r="3" spans="1:4" x14ac:dyDescent="0.15">
      <c r="A3" s="34" t="s">
        <v>58</v>
      </c>
      <c r="B3" s="2" t="s">
        <v>60</v>
      </c>
      <c r="C3" s="1" t="s">
        <v>61</v>
      </c>
      <c r="D3" s="3" t="s">
        <v>62</v>
      </c>
    </row>
    <row r="4" spans="1:4" x14ac:dyDescent="0.15">
      <c r="A4" s="35" t="s">
        <v>7</v>
      </c>
      <c r="B4" s="2">
        <v>10430</v>
      </c>
      <c r="C4" s="1">
        <v>7.7899999999999997E-2</v>
      </c>
      <c r="D4" s="3">
        <v>1788</v>
      </c>
    </row>
    <row r="5" spans="1:4" x14ac:dyDescent="0.15">
      <c r="A5" s="35" t="s">
        <v>24</v>
      </c>
      <c r="B5" s="2">
        <v>9579</v>
      </c>
      <c r="C5" s="1">
        <v>7.1499999999999994E-2</v>
      </c>
      <c r="D5" s="3">
        <v>500</v>
      </c>
    </row>
    <row r="6" spans="1:4" x14ac:dyDescent="0.15">
      <c r="A6" s="35" t="s">
        <v>12</v>
      </c>
      <c r="B6" s="2">
        <v>9402</v>
      </c>
      <c r="C6" s="1">
        <v>7.0199999999999999E-2</v>
      </c>
      <c r="D6" s="3">
        <v>146</v>
      </c>
    </row>
    <row r="7" spans="1:4" x14ac:dyDescent="0.15">
      <c r="A7" s="35" t="s">
        <v>28</v>
      </c>
      <c r="B7" s="2">
        <v>8042</v>
      </c>
      <c r="C7" s="1">
        <v>0.06</v>
      </c>
      <c r="D7" s="3">
        <v>-287</v>
      </c>
    </row>
    <row r="8" spans="1:4" x14ac:dyDescent="0.15">
      <c r="A8" s="35" t="s">
        <v>17</v>
      </c>
      <c r="B8" s="2">
        <v>7866</v>
      </c>
      <c r="C8" s="1">
        <v>5.8700000000000002E-2</v>
      </c>
      <c r="D8" s="3">
        <v>428</v>
      </c>
    </row>
    <row r="9" spans="1:4" x14ac:dyDescent="0.15">
      <c r="A9" s="35" t="s">
        <v>11</v>
      </c>
      <c r="B9" s="2">
        <v>7185</v>
      </c>
      <c r="C9" s="1">
        <v>5.3600000000000002E-2</v>
      </c>
      <c r="D9" s="3">
        <v>441</v>
      </c>
    </row>
    <row r="10" spans="1:4" x14ac:dyDescent="0.15">
      <c r="A10" s="35" t="s">
        <v>15</v>
      </c>
      <c r="B10" s="2">
        <v>6568</v>
      </c>
      <c r="C10" s="1">
        <v>4.9000000000000002E-2</v>
      </c>
      <c r="D10" s="3">
        <v>128</v>
      </c>
    </row>
    <row r="11" spans="1:4" x14ac:dyDescent="0.15">
      <c r="A11" s="35" t="s">
        <v>3</v>
      </c>
      <c r="B11" s="2">
        <v>5950</v>
      </c>
      <c r="C11" s="1">
        <v>4.4400000000000002E-2</v>
      </c>
      <c r="D11" s="3">
        <v>-36</v>
      </c>
    </row>
    <row r="12" spans="1:4" x14ac:dyDescent="0.15">
      <c r="A12" s="35" t="s">
        <v>14</v>
      </c>
      <c r="B12" s="2">
        <v>5724</v>
      </c>
      <c r="C12" s="1">
        <v>4.2700000000000002E-2</v>
      </c>
      <c r="D12" s="3">
        <v>-304</v>
      </c>
    </row>
    <row r="13" spans="1:4" x14ac:dyDescent="0.15">
      <c r="A13" s="35" t="s">
        <v>33</v>
      </c>
      <c r="B13" s="2">
        <v>5443</v>
      </c>
      <c r="C13" s="1">
        <v>4.0599999999999997E-2</v>
      </c>
      <c r="D13" s="3">
        <v>766</v>
      </c>
    </row>
    <row r="14" spans="1:4" x14ac:dyDescent="0.15">
      <c r="A14" s="35" t="s">
        <v>59</v>
      </c>
      <c r="B14" s="2">
        <v>76189</v>
      </c>
      <c r="C14" s="1">
        <v>0.56859999999999999</v>
      </c>
      <c r="D14" s="3">
        <v>3570</v>
      </c>
    </row>
  </sheetData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workbookViewId="0">
      <selection activeCell="B2" sqref="B2:B34"/>
    </sheetView>
  </sheetViews>
  <sheetFormatPr defaultRowHeight="13.5" x14ac:dyDescent="0.15"/>
  <cols>
    <col min="1" max="1" width="15.625" customWidth="1"/>
    <col min="2" max="2" width="22.75" customWidth="1"/>
    <col min="3" max="3" width="15.625" customWidth="1"/>
    <col min="4" max="4" width="22.75" customWidth="1"/>
    <col min="5" max="5" width="15.625" customWidth="1"/>
    <col min="6" max="6" width="12.75" style="3" customWidth="1"/>
    <col min="7" max="7" width="10.75" style="3" customWidth="1"/>
  </cols>
  <sheetData>
    <row r="1" spans="1:7" ht="15" customHeight="1" x14ac:dyDescent="0.15">
      <c r="A1" s="26" t="s">
        <v>38</v>
      </c>
      <c r="B1" s="27" t="s">
        <v>36</v>
      </c>
      <c r="C1" s="27" t="s">
        <v>37</v>
      </c>
      <c r="D1" s="27" t="s">
        <v>1</v>
      </c>
      <c r="E1" s="28" t="s">
        <v>2</v>
      </c>
      <c r="F1" s="33" t="s">
        <v>39</v>
      </c>
      <c r="G1" s="33" t="s">
        <v>40</v>
      </c>
    </row>
    <row r="2" spans="1:7" ht="15" customHeight="1" x14ac:dyDescent="0.15">
      <c r="A2" s="24" t="s">
        <v>3</v>
      </c>
      <c r="B2" s="22">
        <v>5950</v>
      </c>
      <c r="C2" s="23">
        <v>4.4400000000000002E-2</v>
      </c>
      <c r="D2" s="22">
        <v>5986</v>
      </c>
      <c r="E2" s="25">
        <v>4.7300000000000002E-2</v>
      </c>
      <c r="F2" s="37">
        <f t="shared" ref="F2:F34" si="0">B2-D2</f>
        <v>-36</v>
      </c>
      <c r="G2" s="37">
        <f t="shared" ref="G2:G34" si="1">C2-E2</f>
        <v>-2.8999999999999998E-3</v>
      </c>
    </row>
    <row r="3" spans="1:7" ht="15" customHeight="1" x14ac:dyDescent="0.15">
      <c r="A3" s="24" t="s">
        <v>4</v>
      </c>
      <c r="B3" s="22">
        <v>1961</v>
      </c>
      <c r="C3" s="23">
        <v>1.46E-2</v>
      </c>
      <c r="D3" s="22">
        <v>1382</v>
      </c>
      <c r="E3" s="25">
        <v>1.09E-2</v>
      </c>
      <c r="F3" s="37">
        <f t="shared" si="0"/>
        <v>579</v>
      </c>
      <c r="G3" s="37">
        <f t="shared" si="1"/>
        <v>3.7000000000000002E-3</v>
      </c>
    </row>
    <row r="4" spans="1:7" ht="15" customHeight="1" x14ac:dyDescent="0.15">
      <c r="A4" s="24" t="s">
        <v>5</v>
      </c>
      <c r="B4" s="22">
        <v>3689</v>
      </c>
      <c r="C4" s="23">
        <v>2.75E-2</v>
      </c>
      <c r="D4" s="22">
        <v>3471</v>
      </c>
      <c r="E4" s="25">
        <v>2.7400000000000001E-2</v>
      </c>
      <c r="F4" s="37">
        <f t="shared" si="0"/>
        <v>218</v>
      </c>
      <c r="G4" s="37">
        <f t="shared" si="1"/>
        <v>9.9999999999999395E-5</v>
      </c>
    </row>
    <row r="5" spans="1:7" ht="15" customHeight="1" x14ac:dyDescent="0.15">
      <c r="A5" s="24" t="s">
        <v>6</v>
      </c>
      <c r="B5" s="22">
        <v>2558</v>
      </c>
      <c r="C5" s="23">
        <v>1.9099999999999999E-2</v>
      </c>
      <c r="D5" s="22">
        <v>2562</v>
      </c>
      <c r="E5" s="25">
        <v>2.0199999999999999E-2</v>
      </c>
      <c r="F5" s="37">
        <f t="shared" si="0"/>
        <v>-4</v>
      </c>
      <c r="G5" s="37">
        <f t="shared" si="1"/>
        <v>-1.1000000000000003E-3</v>
      </c>
    </row>
    <row r="6" spans="1:7" ht="15" customHeight="1" x14ac:dyDescent="0.15">
      <c r="A6" s="24" t="s">
        <v>7</v>
      </c>
      <c r="B6" s="22">
        <v>10430</v>
      </c>
      <c r="C6" s="23">
        <v>7.7899999999999997E-2</v>
      </c>
      <c r="D6" s="22">
        <v>8642</v>
      </c>
      <c r="E6" s="25">
        <v>6.83E-2</v>
      </c>
      <c r="F6" s="37">
        <f t="shared" si="0"/>
        <v>1788</v>
      </c>
      <c r="G6" s="37">
        <f t="shared" si="1"/>
        <v>9.5999999999999974E-3</v>
      </c>
    </row>
    <row r="7" spans="1:7" ht="15" customHeight="1" x14ac:dyDescent="0.15">
      <c r="A7" s="24" t="s">
        <v>8</v>
      </c>
      <c r="B7" s="22">
        <v>4603</v>
      </c>
      <c r="C7" s="23">
        <v>3.44E-2</v>
      </c>
      <c r="D7" s="22">
        <v>4489</v>
      </c>
      <c r="E7" s="25">
        <v>3.5499999999999997E-2</v>
      </c>
      <c r="F7" s="37">
        <f t="shared" si="0"/>
        <v>114</v>
      </c>
      <c r="G7" s="37">
        <f t="shared" si="1"/>
        <v>-1.0999999999999968E-3</v>
      </c>
    </row>
    <row r="8" spans="1:7" ht="15" customHeight="1" x14ac:dyDescent="0.15">
      <c r="A8" s="24" t="s">
        <v>9</v>
      </c>
      <c r="B8" s="22">
        <v>3475</v>
      </c>
      <c r="C8" s="23">
        <v>2.5899999999999999E-2</v>
      </c>
      <c r="D8" s="22">
        <v>3525</v>
      </c>
      <c r="E8" s="25">
        <v>2.7799999999999998E-2</v>
      </c>
      <c r="F8" s="37">
        <f t="shared" si="0"/>
        <v>-50</v>
      </c>
      <c r="G8" s="37">
        <f t="shared" si="1"/>
        <v>-1.8999999999999989E-3</v>
      </c>
    </row>
    <row r="9" spans="1:7" ht="15" customHeight="1" x14ac:dyDescent="0.15">
      <c r="A9" s="24" t="s">
        <v>10</v>
      </c>
      <c r="B9" s="22">
        <v>867</v>
      </c>
      <c r="C9" s="23">
        <v>6.4999999999999997E-3</v>
      </c>
      <c r="D9" s="22">
        <v>787</v>
      </c>
      <c r="E9" s="25">
        <v>6.1999999999999998E-3</v>
      </c>
      <c r="F9" s="37">
        <f t="shared" si="0"/>
        <v>80</v>
      </c>
      <c r="G9" s="37">
        <f t="shared" si="1"/>
        <v>2.9999999999999992E-4</v>
      </c>
    </row>
    <row r="10" spans="1:7" ht="15" customHeight="1" x14ac:dyDescent="0.15">
      <c r="A10" s="24" t="s">
        <v>11</v>
      </c>
      <c r="B10" s="22">
        <v>7185</v>
      </c>
      <c r="C10" s="23">
        <v>5.3600000000000002E-2</v>
      </c>
      <c r="D10" s="22">
        <v>6744</v>
      </c>
      <c r="E10" s="25">
        <v>5.33E-2</v>
      </c>
      <c r="F10" s="37">
        <f t="shared" si="0"/>
        <v>441</v>
      </c>
      <c r="G10" s="37">
        <f t="shared" si="1"/>
        <v>3.0000000000000165E-4</v>
      </c>
    </row>
    <row r="11" spans="1:7" ht="15" customHeight="1" x14ac:dyDescent="0.15">
      <c r="A11" s="24" t="s">
        <v>12</v>
      </c>
      <c r="B11" s="22">
        <v>9402</v>
      </c>
      <c r="C11" s="23">
        <v>7.0199999999999999E-2</v>
      </c>
      <c r="D11" s="22">
        <v>9256</v>
      </c>
      <c r="E11" s="25">
        <v>7.3099999999999998E-2</v>
      </c>
      <c r="F11" s="37">
        <f t="shared" si="0"/>
        <v>146</v>
      </c>
      <c r="G11" s="37">
        <f t="shared" si="1"/>
        <v>-2.8999999999999998E-3</v>
      </c>
    </row>
    <row r="12" spans="1:7" ht="15" customHeight="1" x14ac:dyDescent="0.15">
      <c r="A12" s="24" t="s">
        <v>13</v>
      </c>
      <c r="B12" s="22">
        <v>3831</v>
      </c>
      <c r="C12" s="23">
        <v>2.86E-2</v>
      </c>
      <c r="D12" s="22">
        <v>3689</v>
      </c>
      <c r="E12" s="25">
        <v>2.9100000000000001E-2</v>
      </c>
      <c r="F12" s="37">
        <f t="shared" si="0"/>
        <v>142</v>
      </c>
      <c r="G12" s="37">
        <f t="shared" si="1"/>
        <v>-5.0000000000000044E-4</v>
      </c>
    </row>
    <row r="13" spans="1:7" ht="15" customHeight="1" x14ac:dyDescent="0.15">
      <c r="A13" s="24" t="s">
        <v>14</v>
      </c>
      <c r="B13" s="22">
        <v>5724</v>
      </c>
      <c r="C13" s="23">
        <v>4.2700000000000002E-2</v>
      </c>
      <c r="D13" s="22">
        <v>6028</v>
      </c>
      <c r="E13" s="25">
        <v>4.7600000000000003E-2</v>
      </c>
      <c r="F13" s="37">
        <f t="shared" si="0"/>
        <v>-304</v>
      </c>
      <c r="G13" s="37">
        <f t="shared" si="1"/>
        <v>-4.9000000000000016E-3</v>
      </c>
    </row>
    <row r="14" spans="1:7" ht="15" customHeight="1" x14ac:dyDescent="0.15">
      <c r="A14" s="24" t="s">
        <v>15</v>
      </c>
      <c r="B14" s="22">
        <v>6568</v>
      </c>
      <c r="C14" s="23">
        <v>4.9000000000000002E-2</v>
      </c>
      <c r="D14" s="22">
        <v>6440</v>
      </c>
      <c r="E14" s="25">
        <v>5.0900000000000001E-2</v>
      </c>
      <c r="F14" s="37">
        <f t="shared" si="0"/>
        <v>128</v>
      </c>
      <c r="G14" s="37">
        <f t="shared" si="1"/>
        <v>-1.8999999999999989E-3</v>
      </c>
    </row>
    <row r="15" spans="1:7" ht="15" customHeight="1" x14ac:dyDescent="0.15">
      <c r="A15" s="24" t="s">
        <v>16</v>
      </c>
      <c r="B15" s="22">
        <v>2746</v>
      </c>
      <c r="C15" s="23">
        <v>2.0500000000000001E-2</v>
      </c>
      <c r="D15" s="22">
        <v>2728</v>
      </c>
      <c r="E15" s="25">
        <v>2.1600000000000001E-2</v>
      </c>
      <c r="F15" s="37">
        <f t="shared" si="0"/>
        <v>18</v>
      </c>
      <c r="G15" s="37">
        <f t="shared" si="1"/>
        <v>-1.1000000000000003E-3</v>
      </c>
    </row>
    <row r="16" spans="1:7" ht="15" customHeight="1" x14ac:dyDescent="0.15">
      <c r="A16" s="24" t="s">
        <v>17</v>
      </c>
      <c r="B16" s="22">
        <v>7866</v>
      </c>
      <c r="C16" s="23">
        <v>5.8700000000000002E-2</v>
      </c>
      <c r="D16" s="22">
        <v>7438</v>
      </c>
      <c r="E16" s="25">
        <v>5.8799999999999998E-2</v>
      </c>
      <c r="F16" s="37">
        <f t="shared" si="0"/>
        <v>428</v>
      </c>
      <c r="G16" s="37">
        <f t="shared" si="1"/>
        <v>-9.9999999999995925E-5</v>
      </c>
    </row>
    <row r="17" spans="1:7" ht="15" customHeight="1" x14ac:dyDescent="0.15">
      <c r="A17" s="24" t="s">
        <v>18</v>
      </c>
      <c r="B17" s="22">
        <v>4457</v>
      </c>
      <c r="C17" s="23">
        <v>3.3300000000000003E-2</v>
      </c>
      <c r="D17" s="22">
        <v>4140</v>
      </c>
      <c r="E17" s="25">
        <v>3.27E-2</v>
      </c>
      <c r="F17" s="37">
        <f t="shared" si="0"/>
        <v>317</v>
      </c>
      <c r="G17" s="37">
        <f t="shared" si="1"/>
        <v>6.0000000000000331E-4</v>
      </c>
    </row>
    <row r="18" spans="1:7" ht="15" customHeight="1" x14ac:dyDescent="0.15">
      <c r="A18" s="24" t="s">
        <v>19</v>
      </c>
      <c r="B18" s="22">
        <v>4375</v>
      </c>
      <c r="C18" s="23">
        <v>3.27E-2</v>
      </c>
      <c r="D18" s="22">
        <v>4238</v>
      </c>
      <c r="E18" s="25">
        <v>3.3500000000000002E-2</v>
      </c>
      <c r="F18" s="37">
        <f t="shared" si="0"/>
        <v>137</v>
      </c>
      <c r="G18" s="37">
        <f t="shared" si="1"/>
        <v>-8.000000000000021E-4</v>
      </c>
    </row>
    <row r="19" spans="1:7" ht="15" customHeight="1" x14ac:dyDescent="0.15">
      <c r="A19" s="24" t="s">
        <v>20</v>
      </c>
      <c r="B19" s="22">
        <v>465</v>
      </c>
      <c r="C19" s="23">
        <v>3.5000000000000001E-3</v>
      </c>
      <c r="D19" s="22">
        <v>105</v>
      </c>
      <c r="E19" s="25">
        <v>8.0000000000000004E-4</v>
      </c>
      <c r="F19" s="37">
        <f t="shared" si="0"/>
        <v>360</v>
      </c>
      <c r="G19" s="37">
        <f t="shared" si="1"/>
        <v>2.7000000000000001E-3</v>
      </c>
    </row>
    <row r="20" spans="1:7" ht="15" customHeight="1" x14ac:dyDescent="0.15">
      <c r="A20" s="24" t="s">
        <v>21</v>
      </c>
      <c r="B20" s="22">
        <v>2471</v>
      </c>
      <c r="C20" s="23">
        <v>1.84E-2</v>
      </c>
      <c r="D20" s="22">
        <v>2376</v>
      </c>
      <c r="E20" s="25">
        <v>1.8800000000000001E-2</v>
      </c>
      <c r="F20" s="37">
        <f t="shared" si="0"/>
        <v>95</v>
      </c>
      <c r="G20" s="37">
        <f t="shared" si="1"/>
        <v>-4.0000000000000105E-4</v>
      </c>
    </row>
    <row r="21" spans="1:7" ht="15" customHeight="1" x14ac:dyDescent="0.15">
      <c r="A21" s="24" t="s">
        <v>22</v>
      </c>
      <c r="B21" s="22">
        <v>630</v>
      </c>
      <c r="C21" s="23">
        <v>4.7000000000000002E-3</v>
      </c>
      <c r="D21" s="22">
        <v>562</v>
      </c>
      <c r="E21" s="25">
        <v>4.4000000000000003E-3</v>
      </c>
      <c r="F21" s="37">
        <f t="shared" si="0"/>
        <v>68</v>
      </c>
      <c r="G21" s="37">
        <f t="shared" si="1"/>
        <v>2.9999999999999992E-4</v>
      </c>
    </row>
    <row r="22" spans="1:7" ht="15" customHeight="1" x14ac:dyDescent="0.15">
      <c r="A22" s="24" t="s">
        <v>23</v>
      </c>
      <c r="B22" s="22">
        <v>563</v>
      </c>
      <c r="C22" s="23">
        <v>4.1999999999999997E-3</v>
      </c>
      <c r="D22" s="22">
        <v>518</v>
      </c>
      <c r="E22" s="25">
        <v>4.1000000000000003E-3</v>
      </c>
      <c r="F22" s="37">
        <f t="shared" si="0"/>
        <v>45</v>
      </c>
      <c r="G22" s="37">
        <f t="shared" si="1"/>
        <v>9.9999999999999395E-5</v>
      </c>
    </row>
    <row r="23" spans="1:7" ht="15" customHeight="1" x14ac:dyDescent="0.15">
      <c r="A23" s="24" t="s">
        <v>24</v>
      </c>
      <c r="B23" s="22">
        <v>9579</v>
      </c>
      <c r="C23" s="23">
        <v>7.1499999999999994E-2</v>
      </c>
      <c r="D23" s="22">
        <v>9079</v>
      </c>
      <c r="E23" s="25">
        <v>7.17E-2</v>
      </c>
      <c r="F23" s="37">
        <f t="shared" si="0"/>
        <v>500</v>
      </c>
      <c r="G23" s="37">
        <f t="shared" si="1"/>
        <v>-2.0000000000000573E-4</v>
      </c>
    </row>
    <row r="24" spans="1:7" ht="15" customHeight="1" x14ac:dyDescent="0.15">
      <c r="A24" s="24" t="s">
        <v>25</v>
      </c>
      <c r="B24" s="22">
        <v>3571</v>
      </c>
      <c r="C24" s="23">
        <v>2.6700000000000002E-2</v>
      </c>
      <c r="D24" s="22">
        <v>3297</v>
      </c>
      <c r="E24" s="25">
        <v>2.5999999999999999E-2</v>
      </c>
      <c r="F24" s="37">
        <f t="shared" si="0"/>
        <v>274</v>
      </c>
      <c r="G24" s="37">
        <f t="shared" si="1"/>
        <v>7.000000000000027E-4</v>
      </c>
    </row>
    <row r="25" spans="1:7" ht="15" customHeight="1" x14ac:dyDescent="0.15">
      <c r="A25" s="24" t="s">
        <v>26</v>
      </c>
      <c r="B25" s="22">
        <v>3733</v>
      </c>
      <c r="C25" s="23">
        <v>2.7900000000000001E-2</v>
      </c>
      <c r="D25" s="22">
        <v>3605</v>
      </c>
      <c r="E25" s="25">
        <v>2.8500000000000001E-2</v>
      </c>
      <c r="F25" s="37">
        <f t="shared" si="0"/>
        <v>128</v>
      </c>
      <c r="G25" s="37">
        <f t="shared" si="1"/>
        <v>-5.9999999999999984E-4</v>
      </c>
    </row>
    <row r="26" spans="1:7" ht="15" customHeight="1" x14ac:dyDescent="0.15">
      <c r="A26" s="24" t="s">
        <v>27</v>
      </c>
      <c r="B26" s="22">
        <v>2302</v>
      </c>
      <c r="C26" s="23">
        <v>1.72E-2</v>
      </c>
      <c r="D26" s="22">
        <v>1674</v>
      </c>
      <c r="E26" s="25">
        <v>1.32E-2</v>
      </c>
      <c r="F26" s="37">
        <f t="shared" si="0"/>
        <v>628</v>
      </c>
      <c r="G26" s="37">
        <f t="shared" si="1"/>
        <v>4.0000000000000001E-3</v>
      </c>
    </row>
    <row r="27" spans="1:7" ht="15" customHeight="1" x14ac:dyDescent="0.15">
      <c r="A27" s="24" t="s">
        <v>28</v>
      </c>
      <c r="B27" s="22">
        <v>8042</v>
      </c>
      <c r="C27" s="23">
        <v>0.06</v>
      </c>
      <c r="D27" s="22">
        <v>8329</v>
      </c>
      <c r="E27" s="25">
        <v>6.5799999999999997E-2</v>
      </c>
      <c r="F27" s="37">
        <f t="shared" si="0"/>
        <v>-287</v>
      </c>
      <c r="G27" s="37">
        <f t="shared" si="1"/>
        <v>-5.7999999999999996E-3</v>
      </c>
    </row>
    <row r="28" spans="1:7" ht="15" customHeight="1" x14ac:dyDescent="0.15">
      <c r="A28" s="24" t="s">
        <v>29</v>
      </c>
      <c r="B28" s="22">
        <v>1294</v>
      </c>
      <c r="C28" s="23">
        <v>9.7000000000000003E-3</v>
      </c>
      <c r="D28" s="22">
        <v>1001</v>
      </c>
      <c r="E28" s="25">
        <v>7.9000000000000008E-3</v>
      </c>
      <c r="F28" s="37">
        <f t="shared" si="0"/>
        <v>293</v>
      </c>
      <c r="G28" s="37">
        <f t="shared" si="1"/>
        <v>1.7999999999999995E-3</v>
      </c>
    </row>
    <row r="29" spans="1:7" ht="15" customHeight="1" x14ac:dyDescent="0.15">
      <c r="A29" s="24" t="s">
        <v>30</v>
      </c>
      <c r="B29" s="22">
        <v>300</v>
      </c>
      <c r="C29" s="23">
        <v>2.2000000000000001E-3</v>
      </c>
      <c r="D29" s="22">
        <v>262</v>
      </c>
      <c r="E29" s="25">
        <v>2.0999999999999999E-3</v>
      </c>
      <c r="F29" s="37">
        <f t="shared" si="0"/>
        <v>38</v>
      </c>
      <c r="G29" s="37">
        <f t="shared" si="1"/>
        <v>1.0000000000000026E-4</v>
      </c>
    </row>
    <row r="30" spans="1:7" ht="15" customHeight="1" x14ac:dyDescent="0.15">
      <c r="A30" s="24" t="s">
        <v>31</v>
      </c>
      <c r="B30" s="22">
        <v>2181</v>
      </c>
      <c r="C30" s="23">
        <v>1.6299999999999999E-2</v>
      </c>
      <c r="D30" s="22">
        <v>1925</v>
      </c>
      <c r="E30" s="25">
        <v>1.52E-2</v>
      </c>
      <c r="F30" s="37">
        <f t="shared" si="0"/>
        <v>256</v>
      </c>
      <c r="G30" s="37">
        <f t="shared" si="1"/>
        <v>1.0999999999999985E-3</v>
      </c>
    </row>
    <row r="31" spans="1:7" ht="15" customHeight="1" x14ac:dyDescent="0.15">
      <c r="A31" s="24" t="s">
        <v>32</v>
      </c>
      <c r="B31" s="22">
        <v>4597</v>
      </c>
      <c r="C31" s="23">
        <v>3.4299999999999997E-2</v>
      </c>
      <c r="D31" s="22">
        <v>4288</v>
      </c>
      <c r="E31" s="25">
        <v>3.39E-2</v>
      </c>
      <c r="F31" s="37">
        <f t="shared" si="0"/>
        <v>309</v>
      </c>
      <c r="G31" s="37">
        <f t="shared" si="1"/>
        <v>3.9999999999999758E-4</v>
      </c>
    </row>
    <row r="32" spans="1:7" ht="15" customHeight="1" x14ac:dyDescent="0.15">
      <c r="A32" s="24" t="s">
        <v>33</v>
      </c>
      <c r="B32" s="22">
        <v>5443</v>
      </c>
      <c r="C32" s="23">
        <v>4.0599999999999997E-2</v>
      </c>
      <c r="D32" s="22">
        <v>4677</v>
      </c>
      <c r="E32" s="25">
        <v>3.6900000000000002E-2</v>
      </c>
      <c r="F32" s="37">
        <f t="shared" si="0"/>
        <v>766</v>
      </c>
      <c r="G32" s="37">
        <f t="shared" si="1"/>
        <v>3.699999999999995E-3</v>
      </c>
    </row>
    <row r="33" spans="1:7" ht="15" customHeight="1" x14ac:dyDescent="0.15">
      <c r="A33" s="24" t="s">
        <v>34</v>
      </c>
      <c r="B33" s="22">
        <v>230</v>
      </c>
      <c r="C33" s="23">
        <v>1.6999999999999999E-3</v>
      </c>
      <c r="D33" s="22">
        <v>250</v>
      </c>
      <c r="E33" s="25">
        <v>2E-3</v>
      </c>
      <c r="F33" s="37">
        <f t="shared" si="0"/>
        <v>-20</v>
      </c>
      <c r="G33" s="37">
        <f t="shared" si="1"/>
        <v>-3.0000000000000014E-4</v>
      </c>
    </row>
    <row r="34" spans="1:7" ht="15" customHeight="1" x14ac:dyDescent="0.15">
      <c r="A34" s="29" t="s">
        <v>35</v>
      </c>
      <c r="B34" s="30">
        <v>2885</v>
      </c>
      <c r="C34" s="31">
        <v>2.1499999999999998E-2</v>
      </c>
      <c r="D34" s="30">
        <v>3090</v>
      </c>
      <c r="E34" s="32">
        <v>2.4400000000000002E-2</v>
      </c>
      <c r="F34" s="37">
        <f t="shared" si="0"/>
        <v>-205</v>
      </c>
      <c r="G34" s="37">
        <f t="shared" si="1"/>
        <v>-2.9000000000000033E-3</v>
      </c>
    </row>
  </sheetData>
  <dataConsolidate topLabels="1">
    <dataRefs count="2">
      <dataRef ref="A1:C34" sheet="第六次普查数据"/>
      <dataRef ref="A1:C34" sheet="第五次普查数据"/>
    </dataRefs>
  </dataConsolidate>
  <phoneticPr fontId="4" type="noConversion"/>
  <pageMargins left="0.7" right="0.7" top="0.75" bottom="0.75" header="0.3" footer="0.3"/>
  <tableParts count="2">
    <tablePart r:id="rId1"/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1"/>
  <sheetViews>
    <sheetView workbookViewId="0">
      <selection activeCell="E8" sqref="E8"/>
    </sheetView>
  </sheetViews>
  <sheetFormatPr defaultRowHeight="13.5" x14ac:dyDescent="0.15"/>
  <cols>
    <col min="1" max="1" width="4.625" style="4" customWidth="1"/>
    <col min="2" max="2" width="21.375" style="4" bestFit="1" customWidth="1"/>
    <col min="3" max="3" width="14.375" style="4" customWidth="1"/>
    <col min="4" max="4" width="15.75" style="4" customWidth="1"/>
    <col min="5" max="16384" width="9" style="4"/>
  </cols>
  <sheetData>
    <row r="1" spans="2:4" ht="16.5" customHeight="1" x14ac:dyDescent="0.15"/>
    <row r="2" spans="2:4" ht="22.5" customHeight="1" x14ac:dyDescent="0.15">
      <c r="B2" s="5" t="s">
        <v>41</v>
      </c>
      <c r="C2" s="6" t="s">
        <v>42</v>
      </c>
      <c r="D2" s="7" t="s">
        <v>43</v>
      </c>
    </row>
    <row r="3" spans="2:4" ht="22.5" customHeight="1" x14ac:dyDescent="0.15">
      <c r="B3" s="8" t="s">
        <v>44</v>
      </c>
      <c r="C3" s="9">
        <f>SUM(表3[2000年人口数（万人）])</f>
        <v>126583</v>
      </c>
      <c r="D3" s="10">
        <f>SUM(表1[2010年人口数（万人）])</f>
        <v>133973</v>
      </c>
    </row>
    <row r="4" spans="2:4" ht="22.5" customHeight="1" x14ac:dyDescent="0.15">
      <c r="B4" s="11" t="s">
        <v>45</v>
      </c>
      <c r="C4" s="12" t="s">
        <v>46</v>
      </c>
      <c r="D4" s="13">
        <f>SUM(比较数据!F2:F34)</f>
        <v>7390</v>
      </c>
    </row>
    <row r="5" spans="2:4" ht="22.5" customHeight="1" x14ac:dyDescent="0.15">
      <c r="B5" s="8" t="s">
        <v>47</v>
      </c>
      <c r="C5" s="14" t="s">
        <v>54</v>
      </c>
      <c r="D5" s="15" t="s">
        <v>56</v>
      </c>
    </row>
    <row r="6" spans="2:4" ht="22.5" customHeight="1" x14ac:dyDescent="0.15">
      <c r="B6" s="11" t="s">
        <v>48</v>
      </c>
      <c r="C6" s="16" t="s">
        <v>55</v>
      </c>
      <c r="D6" s="16" t="s">
        <v>57</v>
      </c>
    </row>
    <row r="7" spans="2:4" ht="22.5" customHeight="1" x14ac:dyDescent="0.15">
      <c r="B7" s="8" t="s">
        <v>49</v>
      </c>
      <c r="C7" s="17" t="s">
        <v>50</v>
      </c>
      <c r="D7" s="15" t="s">
        <v>56</v>
      </c>
    </row>
    <row r="8" spans="2:4" ht="22.5" customHeight="1" x14ac:dyDescent="0.15">
      <c r="B8" s="11" t="s">
        <v>51</v>
      </c>
      <c r="C8" s="12" t="s">
        <v>46</v>
      </c>
      <c r="D8" s="36" t="s">
        <v>63</v>
      </c>
    </row>
    <row r="9" spans="2:4" ht="24" customHeight="1" x14ac:dyDescent="0.15">
      <c r="B9" s="18" t="s">
        <v>52</v>
      </c>
      <c r="C9" s="19" t="s">
        <v>50</v>
      </c>
      <c r="D9" s="20">
        <v>6</v>
      </c>
    </row>
    <row r="11" spans="2:4" ht="25.5" customHeight="1" x14ac:dyDescent="0.15">
      <c r="B11" s="21" t="s">
        <v>53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第五次普查数据</vt:lpstr>
      <vt:lpstr>第六次普查数据</vt:lpstr>
      <vt:lpstr>透视分析</vt:lpstr>
      <vt:lpstr>比较数据</vt:lpstr>
      <vt:lpstr>统计数据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2016-05-31T08:21:58Z</dcterms:modified>
</cp:coreProperties>
</file>